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PRIMER TRIMESTRE 2024\01 PUBLICACION PRIMER TRIMESTRE 2024\02 INFORMACION PRESUPUESTARIA\"/>
    </mc:Choice>
  </mc:AlternateContent>
  <xr:revisionPtr revIDLastSave="0" documentId="13_ncr:1_{2E93BAA5-E1E3-4C4D-BCD9-9C04C1414EEB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OG" sheetId="6" r:id="rId1"/>
  </sheets>
  <definedNames>
    <definedName name="_xlnm._FilterDatabase" localSheetId="0" hidden="1">COG!$A$4:$A$77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3" i="6" l="1"/>
  <c r="F53" i="6"/>
  <c r="E53" i="6"/>
  <c r="D53" i="6"/>
  <c r="C53" i="6"/>
  <c r="G57" i="6"/>
  <c r="F57" i="6"/>
  <c r="E57" i="6"/>
  <c r="D57" i="6"/>
  <c r="C57" i="6"/>
  <c r="B57" i="6"/>
  <c r="B43" i="6"/>
  <c r="F43" i="6"/>
  <c r="E43" i="6"/>
  <c r="C43" i="6"/>
  <c r="B33" i="6"/>
  <c r="F33" i="6"/>
  <c r="E33" i="6"/>
  <c r="C33" i="6"/>
  <c r="B23" i="6"/>
  <c r="F23" i="6"/>
  <c r="E23" i="6"/>
  <c r="C23" i="6"/>
  <c r="B13" i="6"/>
  <c r="F13" i="6"/>
  <c r="E13" i="6"/>
  <c r="C13" i="6"/>
  <c r="F5" i="6"/>
  <c r="E5" i="6"/>
  <c r="C5" i="6"/>
  <c r="B5" i="6"/>
  <c r="G65" i="6"/>
  <c r="F65" i="6"/>
  <c r="E65" i="6"/>
  <c r="D65" i="6"/>
  <c r="C65" i="6"/>
  <c r="B65" i="6"/>
  <c r="G69" i="6"/>
  <c r="F69" i="6"/>
  <c r="E69" i="6"/>
  <c r="D69" i="6"/>
  <c r="C69" i="6"/>
  <c r="B69" i="6"/>
  <c r="G76" i="6"/>
  <c r="G75" i="6"/>
  <c r="G74" i="6"/>
  <c r="G73" i="6"/>
  <c r="G72" i="6"/>
  <c r="G71" i="6"/>
  <c r="G70" i="6"/>
  <c r="G68" i="6"/>
  <c r="G67" i="6"/>
  <c r="G66" i="6"/>
  <c r="G64" i="6"/>
  <c r="G63" i="6"/>
  <c r="G62" i="6"/>
  <c r="G61" i="6"/>
  <c r="G60" i="6"/>
  <c r="G59" i="6"/>
  <c r="G58" i="6"/>
  <c r="G56" i="6"/>
  <c r="G54" i="6"/>
  <c r="G46" i="6"/>
  <c r="G45" i="6"/>
  <c r="G35" i="6"/>
  <c r="G34" i="6"/>
  <c r="G24" i="6"/>
  <c r="G19" i="6"/>
  <c r="G12" i="6"/>
  <c r="D76" i="6"/>
  <c r="D75" i="6"/>
  <c r="D74" i="6"/>
  <c r="D73" i="6"/>
  <c r="D72" i="6"/>
  <c r="D71" i="6"/>
  <c r="D70" i="6"/>
  <c r="D68" i="6"/>
  <c r="D67" i="6"/>
  <c r="D66" i="6"/>
  <c r="D64" i="6"/>
  <c r="D63" i="6"/>
  <c r="D62" i="6"/>
  <c r="D61" i="6"/>
  <c r="D60" i="6"/>
  <c r="D59" i="6"/>
  <c r="D58" i="6"/>
  <c r="D56" i="6"/>
  <c r="D55" i="6"/>
  <c r="G55" i="6" s="1"/>
  <c r="G53" i="6" s="1"/>
  <c r="D54" i="6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D45" i="6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D34" i="6"/>
  <c r="D33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D23" i="6" s="1"/>
  <c r="D22" i="6"/>
  <c r="G22" i="6" s="1"/>
  <c r="D21" i="6"/>
  <c r="G21" i="6" s="1"/>
  <c r="D20" i="6"/>
  <c r="G20" i="6" s="1"/>
  <c r="D19" i="6"/>
  <c r="D18" i="6"/>
  <c r="G18" i="6" s="1"/>
  <c r="D17" i="6"/>
  <c r="G17" i="6" s="1"/>
  <c r="D16" i="6"/>
  <c r="G16" i="6" s="1"/>
  <c r="D15" i="6"/>
  <c r="G15" i="6" s="1"/>
  <c r="D14" i="6"/>
  <c r="D13" i="6" s="1"/>
  <c r="D12" i="6"/>
  <c r="D11" i="6"/>
  <c r="G11" i="6" s="1"/>
  <c r="D10" i="6"/>
  <c r="G10" i="6" s="1"/>
  <c r="D9" i="6"/>
  <c r="G9" i="6" s="1"/>
  <c r="D8" i="6"/>
  <c r="G8" i="6" s="1"/>
  <c r="D7" i="6"/>
  <c r="G7" i="6" s="1"/>
  <c r="D6" i="6"/>
  <c r="D5" i="6" s="1"/>
  <c r="F77" i="6" l="1"/>
  <c r="E77" i="6"/>
  <c r="G43" i="6"/>
  <c r="D43" i="6"/>
  <c r="G33" i="6"/>
  <c r="G23" i="6"/>
  <c r="G14" i="6"/>
  <c r="G13" i="6" s="1"/>
  <c r="G77" i="6" s="1"/>
  <c r="D77" i="6"/>
  <c r="G6" i="6"/>
  <c r="G5" i="6" s="1"/>
  <c r="C77" i="6"/>
  <c r="B77" i="6"/>
</calcChain>
</file>

<file path=xl/sharedStrings.xml><?xml version="1.0" encoding="utf-8"?>
<sst xmlns="http://schemas.openxmlformats.org/spreadsheetml/2006/main" count="85" uniqueCount="85">
  <si>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</si>
  <si>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</si>
  <si>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</si>
  <si>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</si>
  <si>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</si>
  <si>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</si>
  <si>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</si>
  <si>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</si>
  <si>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</si>
  <si>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</si>
  <si>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</si>
  <si>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</si>
  <si>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</si>
  <si>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</si>
  <si>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</si>
  <si>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</si>
  <si>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</si>
  <si>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</si>
  <si>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</si>
  <si>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</si>
  <si>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</si>
  <si>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</si>
  <si>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</si>
  <si>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</si>
  <si>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</si>
  <si>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</si>
  <si>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</si>
  <si>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</si>
  <si>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</si>
  <si>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</si>
  <si>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</si>
  <si>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</si>
  <si>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</si>
  <si>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</si>
  <si>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</si>
  <si>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</si>
  <si>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</si>
  <si>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</si>
  <si>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</si>
  <si>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</si>
  <si>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</si>
  <si>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</si>
  <si>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</si>
  <si>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</si>
  <si>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</si>
  <si>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</si>
  <si>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</si>
  <si>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</si>
  <si>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</si>
  <si>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</si>
  <si>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</si>
  <si>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</si>
  <si>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</si>
  <si>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</si>
  <si>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</si>
  <si>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</si>
  <si>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</si>
  <si>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</si>
  <si>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</si>
  <si>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</si>
  <si>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</si>
  <si>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</si>
  <si>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</si>
  <si>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</si>
  <si>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</si>
  <si>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</si>
  <si>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</si>
  <si>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</si>
  <si>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</si>
  <si>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</si>
  <si>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</si>
  <si>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</si>
  <si>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</si>
  <si>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</si>
  <si>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</si>
  <si>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</si>
  <si>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</si>
  <si>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</si>
  <si>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</si>
  <si>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</si>
  <si>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</si>
  <si>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</si>
  <si>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</si>
  <si>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Instituto Municipal de Vivienda de León, Guanajuato (IMUVI)
Estado Analítico del Ejercicio del Presupuesto de Egresos
Clasificación por Objeto del Gasto (Capítulo y Concepto)
Del 1 de enero al 31 de marzo de 2024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</si>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</sst>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0" fontId="1" fillId="0" borderId="0" xfId="8" applyAlignment="1" applyProtection="1">
      <alignment horizontal="left" vertical="top" indent="1"/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1790700</xdr:colOff>
      <xdr:row>83</xdr:row>
      <xdr:rowOff>68580</xdr:rowOff>
    </xdr:from>
    <xdr:to>
      <xdr:col>5</xdr:col>
      <xdr:colOff>411480</xdr:colOff>
      <xdr:row>88</xdr:row>
      <xdr:rowOff>83820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281D55B-FF5E-463E-BE72-F417888D8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12546330"/>
          <a:ext cx="648843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0"/>
  <sheetViews>
    <sheetView showGridLines="0" tabSelected="1" zoomScale="130" zoomScaleNormal="130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19" t="s">
        <v>83</v>
      </c>
      <c r="B1" s="20"/>
      <c r="C1" s="20"/>
      <c r="D1" s="20"/>
      <c r="E1" s="20"/>
      <c r="F1" s="20"/>
      <c r="G1" s="21"/>
    </row>
    <row r="2" spans="1:7" x14ac:dyDescent="0.2">
      <c r="A2" s="8"/>
      <c r="B2" s="11" t="s">
        <v>0</v>
      </c>
      <c r="C2" s="12"/>
      <c r="D2" s="12"/>
      <c r="E2" s="12"/>
      <c r="F2" s="13"/>
      <c r="G2" s="22" t="s">
        <v>7</v>
      </c>
    </row>
    <row r="3" spans="1:7" ht="24.95" customHeight="1" x14ac:dyDescent="0.2">
      <c r="A3" s="9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3"/>
    </row>
    <row r="4" spans="1:7" x14ac:dyDescent="0.2">
      <c r="A4" s="10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7" t="s">
        <v>10</v>
      </c>
      <c r="B5" s="4">
        <f>+B6+B7+B8+B9+B10+B11+B12</f>
        <v>64308110</v>
      </c>
      <c r="C5" s="4">
        <f t="shared" ref="C5:G5" si="0">+C6+C7+C8+C9+C10+C11+C12</f>
        <v>0</v>
      </c>
      <c r="D5" s="4">
        <f t="shared" si="0"/>
        <v>64308110</v>
      </c>
      <c r="E5" s="4">
        <f t="shared" si="0"/>
        <v>11532402.100000001</v>
      </c>
      <c r="F5" s="4">
        <f t="shared" si="0"/>
        <v>10942958.67</v>
      </c>
      <c r="G5" s="4">
        <f t="shared" si="0"/>
        <v>52775707.900000006</v>
      </c>
    </row>
    <row r="6" spans="1:7" x14ac:dyDescent="0.2">
      <c r="A6" s="14" t="s">
        <v>11</v>
      </c>
      <c r="B6" s="5">
        <v>29332376</v>
      </c>
      <c r="C6" s="5">
        <v>0</v>
      </c>
      <c r="D6" s="5">
        <f>+B6+C6</f>
        <v>29332376</v>
      </c>
      <c r="E6" s="5">
        <v>6432462.3099999996</v>
      </c>
      <c r="F6" s="5">
        <v>6432462.3099999996</v>
      </c>
      <c r="G6" s="5">
        <f>+D6-E6</f>
        <v>22899913.690000001</v>
      </c>
    </row>
    <row r="7" spans="1:7" x14ac:dyDescent="0.2">
      <c r="A7" s="14" t="s">
        <v>12</v>
      </c>
      <c r="B7" s="5">
        <v>1830000</v>
      </c>
      <c r="C7" s="5">
        <v>0</v>
      </c>
      <c r="D7" s="5">
        <f t="shared" ref="D7:D12" si="1">+B7+C7</f>
        <v>1830000</v>
      </c>
      <c r="E7" s="5">
        <v>194652.84</v>
      </c>
      <c r="F7" s="5">
        <v>194652.84</v>
      </c>
      <c r="G7" s="5">
        <f t="shared" ref="G7:G12" si="2">+D7-E7</f>
        <v>1635347.16</v>
      </c>
    </row>
    <row r="8" spans="1:7" x14ac:dyDescent="0.2">
      <c r="A8" s="14" t="s">
        <v>13</v>
      </c>
      <c r="B8" s="5">
        <v>6651541</v>
      </c>
      <c r="C8" s="5">
        <v>0</v>
      </c>
      <c r="D8" s="5">
        <f t="shared" si="1"/>
        <v>6651541</v>
      </c>
      <c r="E8" s="5">
        <v>414994.69</v>
      </c>
      <c r="F8" s="5">
        <v>414994.69</v>
      </c>
      <c r="G8" s="5">
        <f t="shared" si="2"/>
        <v>6236546.3099999996</v>
      </c>
    </row>
    <row r="9" spans="1:7" x14ac:dyDescent="0.2">
      <c r="A9" s="14" t="s">
        <v>14</v>
      </c>
      <c r="B9" s="5">
        <v>7351235</v>
      </c>
      <c r="C9" s="5">
        <v>0</v>
      </c>
      <c r="D9" s="5">
        <f t="shared" si="1"/>
        <v>7351235</v>
      </c>
      <c r="E9" s="5">
        <v>1635073.96</v>
      </c>
      <c r="F9" s="5">
        <v>1045630.53</v>
      </c>
      <c r="G9" s="5">
        <f t="shared" si="2"/>
        <v>5716161.04</v>
      </c>
    </row>
    <row r="10" spans="1:7" x14ac:dyDescent="0.2">
      <c r="A10" s="14" t="s">
        <v>15</v>
      </c>
      <c r="B10" s="5">
        <v>14642958</v>
      </c>
      <c r="C10" s="5">
        <v>0</v>
      </c>
      <c r="D10" s="5">
        <f t="shared" si="1"/>
        <v>14642958</v>
      </c>
      <c r="E10" s="5">
        <v>2855218.3</v>
      </c>
      <c r="F10" s="5">
        <v>2855218.3</v>
      </c>
      <c r="G10" s="5">
        <f t="shared" si="2"/>
        <v>11787739.699999999</v>
      </c>
    </row>
    <row r="11" spans="1:7" x14ac:dyDescent="0.2">
      <c r="A11" s="14" t="s">
        <v>16</v>
      </c>
      <c r="B11" s="5">
        <v>4500000</v>
      </c>
      <c r="C11" s="5">
        <v>0</v>
      </c>
      <c r="D11" s="5">
        <f t="shared" si="1"/>
        <v>4500000</v>
      </c>
      <c r="E11" s="5">
        <v>0</v>
      </c>
      <c r="F11" s="5">
        <v>0</v>
      </c>
      <c r="G11" s="5">
        <f t="shared" si="2"/>
        <v>4500000</v>
      </c>
    </row>
    <row r="12" spans="1:7" x14ac:dyDescent="0.2">
      <c r="A12" s="14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17" t="s">
        <v>80</v>
      </c>
      <c r="B13" s="5">
        <f>+B14+B15+B16+B17+B18+B19+B20+B21+B22</f>
        <v>3120660</v>
      </c>
      <c r="C13" s="5">
        <f t="shared" ref="C13:G13" si="3">+C14+C15+C16+C17+C18+C19+C20+C21+C22</f>
        <v>0</v>
      </c>
      <c r="D13" s="5">
        <f t="shared" si="3"/>
        <v>3120660</v>
      </c>
      <c r="E13" s="5">
        <f t="shared" si="3"/>
        <v>328984.45999999996</v>
      </c>
      <c r="F13" s="5">
        <f t="shared" si="3"/>
        <v>328984.45999999996</v>
      </c>
      <c r="G13" s="5">
        <f t="shared" si="3"/>
        <v>2791675.54</v>
      </c>
    </row>
    <row r="14" spans="1:7" x14ac:dyDescent="0.2">
      <c r="A14" s="14" t="s">
        <v>18</v>
      </c>
      <c r="B14" s="5">
        <v>777000</v>
      </c>
      <c r="C14" s="5">
        <v>-30000</v>
      </c>
      <c r="D14" s="5">
        <f t="shared" ref="D14:D22" si="4">+B14+C14</f>
        <v>747000</v>
      </c>
      <c r="E14" s="5">
        <v>81673.19</v>
      </c>
      <c r="F14" s="5">
        <v>81673.19</v>
      </c>
      <c r="G14" s="5">
        <f t="shared" ref="G14:G22" si="5">+D14-E14</f>
        <v>665326.81000000006</v>
      </c>
    </row>
    <row r="15" spans="1:7" x14ac:dyDescent="0.2">
      <c r="A15" s="14" t="s">
        <v>19</v>
      </c>
      <c r="B15" s="5">
        <v>40000</v>
      </c>
      <c r="C15" s="5">
        <v>0</v>
      </c>
      <c r="D15" s="5">
        <f t="shared" si="4"/>
        <v>40000</v>
      </c>
      <c r="E15" s="5">
        <v>7785.45</v>
      </c>
      <c r="F15" s="5">
        <v>7785.45</v>
      </c>
      <c r="G15" s="5">
        <f t="shared" si="5"/>
        <v>32214.55</v>
      </c>
    </row>
    <row r="16" spans="1:7" x14ac:dyDescent="0.2">
      <c r="A16" s="14" t="s">
        <v>20</v>
      </c>
      <c r="B16" s="5">
        <v>0</v>
      </c>
      <c r="C16" s="5">
        <v>0</v>
      </c>
      <c r="D16" s="5">
        <f t="shared" si="4"/>
        <v>0</v>
      </c>
      <c r="E16" s="5">
        <v>0</v>
      </c>
      <c r="F16" s="5">
        <v>0</v>
      </c>
      <c r="G16" s="5">
        <f t="shared" si="5"/>
        <v>0</v>
      </c>
    </row>
    <row r="17" spans="1:7" x14ac:dyDescent="0.2">
      <c r="A17" s="14" t="s">
        <v>21</v>
      </c>
      <c r="B17" s="5">
        <v>126900</v>
      </c>
      <c r="C17" s="5">
        <v>0</v>
      </c>
      <c r="D17" s="5">
        <f t="shared" si="4"/>
        <v>126900</v>
      </c>
      <c r="E17" s="5">
        <v>20121.84</v>
      </c>
      <c r="F17" s="5">
        <v>20121.84</v>
      </c>
      <c r="G17" s="5">
        <f t="shared" si="5"/>
        <v>106778.16</v>
      </c>
    </row>
    <row r="18" spans="1:7" x14ac:dyDescent="0.2">
      <c r="A18" s="14" t="s">
        <v>22</v>
      </c>
      <c r="B18" s="5">
        <v>71360</v>
      </c>
      <c r="C18" s="5">
        <v>-30000</v>
      </c>
      <c r="D18" s="5">
        <f t="shared" si="4"/>
        <v>41360</v>
      </c>
      <c r="E18" s="5">
        <v>0</v>
      </c>
      <c r="F18" s="5">
        <v>0</v>
      </c>
      <c r="G18" s="5">
        <f t="shared" si="5"/>
        <v>41360</v>
      </c>
    </row>
    <row r="19" spans="1:7" x14ac:dyDescent="0.2">
      <c r="A19" s="14" t="s">
        <v>23</v>
      </c>
      <c r="B19" s="5">
        <v>1600000</v>
      </c>
      <c r="C19" s="5">
        <v>0</v>
      </c>
      <c r="D19" s="5">
        <f t="shared" si="4"/>
        <v>1600000</v>
      </c>
      <c r="E19" s="5">
        <v>0</v>
      </c>
      <c r="F19" s="5">
        <v>0</v>
      </c>
      <c r="G19" s="5">
        <f t="shared" si="5"/>
        <v>1600000</v>
      </c>
    </row>
    <row r="20" spans="1:7" x14ac:dyDescent="0.2">
      <c r="A20" s="14" t="s">
        <v>24</v>
      </c>
      <c r="B20" s="5">
        <v>160000</v>
      </c>
      <c r="C20" s="5">
        <v>110000</v>
      </c>
      <c r="D20" s="5">
        <f t="shared" si="4"/>
        <v>270000</v>
      </c>
      <c r="E20" s="5">
        <v>156105.38</v>
      </c>
      <c r="F20" s="5">
        <v>156105.38</v>
      </c>
      <c r="G20" s="5">
        <f t="shared" si="5"/>
        <v>113894.62</v>
      </c>
    </row>
    <row r="21" spans="1:7" x14ac:dyDescent="0.2">
      <c r="A21" s="14" t="s">
        <v>25</v>
      </c>
      <c r="B21" s="5">
        <v>0</v>
      </c>
      <c r="C21" s="5">
        <v>0</v>
      </c>
      <c r="D21" s="5">
        <f t="shared" si="4"/>
        <v>0</v>
      </c>
      <c r="E21" s="5">
        <v>0</v>
      </c>
      <c r="F21" s="5">
        <v>0</v>
      </c>
      <c r="G21" s="5">
        <f t="shared" si="5"/>
        <v>0</v>
      </c>
    </row>
    <row r="22" spans="1:7" x14ac:dyDescent="0.2">
      <c r="A22" s="14" t="s">
        <v>26</v>
      </c>
      <c r="B22" s="5">
        <v>345400</v>
      </c>
      <c r="C22" s="5">
        <v>-50000</v>
      </c>
      <c r="D22" s="5">
        <f t="shared" si="4"/>
        <v>295400</v>
      </c>
      <c r="E22" s="5">
        <v>63298.6</v>
      </c>
      <c r="F22" s="5">
        <v>63298.6</v>
      </c>
      <c r="G22" s="5">
        <f t="shared" si="5"/>
        <v>232101.4</v>
      </c>
    </row>
    <row r="23" spans="1:7" x14ac:dyDescent="0.2">
      <c r="A23" s="17" t="s">
        <v>27</v>
      </c>
      <c r="B23" s="5">
        <f>+B24+B25+B26+B27+B28+B29+B30+B31+B32</f>
        <v>19846642</v>
      </c>
      <c r="C23" s="5">
        <f t="shared" ref="C23" si="6">+C24+C25+C26+C27+C28+C29+C30+C31+C32</f>
        <v>0</v>
      </c>
      <c r="D23" s="5">
        <f t="shared" ref="D23" si="7">+D24+D25+D26+D27+D28+D29+D30+D31+D32</f>
        <v>19846642</v>
      </c>
      <c r="E23" s="5">
        <f t="shared" ref="E23" si="8">+E24+E25+E26+E27+E28+E29+E30+E31+E32</f>
        <v>2659110.0999999996</v>
      </c>
      <c r="F23" s="5">
        <f t="shared" ref="F23" si="9">+F24+F25+F26+F27+F28+F29+F30+F31+F32</f>
        <v>2582914.5999999996</v>
      </c>
      <c r="G23" s="5">
        <f t="shared" ref="G23" si="10">+G24+G25+G26+G27+G28+G29+G30+G31+G32</f>
        <v>17187531.899999999</v>
      </c>
    </row>
    <row r="24" spans="1:7" x14ac:dyDescent="0.2">
      <c r="A24" s="14" t="s">
        <v>28</v>
      </c>
      <c r="B24" s="5">
        <v>1108000</v>
      </c>
      <c r="C24" s="5">
        <v>0</v>
      </c>
      <c r="D24" s="5">
        <f t="shared" ref="D24:D32" si="11">+B24+C24</f>
        <v>1108000</v>
      </c>
      <c r="E24" s="5">
        <v>111899.88</v>
      </c>
      <c r="F24" s="5">
        <v>111899.88</v>
      </c>
      <c r="G24" s="5">
        <f t="shared" ref="G24:G32" si="12">+D24-E24</f>
        <v>996100.12</v>
      </c>
    </row>
    <row r="25" spans="1:7" x14ac:dyDescent="0.2">
      <c r="A25" s="14" t="s">
        <v>29</v>
      </c>
      <c r="B25" s="5">
        <v>857000</v>
      </c>
      <c r="C25" s="5">
        <v>0</v>
      </c>
      <c r="D25" s="5">
        <f t="shared" si="11"/>
        <v>857000</v>
      </c>
      <c r="E25" s="5">
        <v>115364.9</v>
      </c>
      <c r="F25" s="5">
        <v>115364.9</v>
      </c>
      <c r="G25" s="5">
        <f t="shared" si="12"/>
        <v>741635.1</v>
      </c>
    </row>
    <row r="26" spans="1:7" x14ac:dyDescent="0.2">
      <c r="A26" s="14" t="s">
        <v>30</v>
      </c>
      <c r="B26" s="5">
        <v>6666900</v>
      </c>
      <c r="C26" s="5">
        <v>-253000</v>
      </c>
      <c r="D26" s="5">
        <f t="shared" si="11"/>
        <v>6413900</v>
      </c>
      <c r="E26" s="5">
        <v>933833.12</v>
      </c>
      <c r="F26" s="5">
        <v>933833.12</v>
      </c>
      <c r="G26" s="5">
        <f t="shared" si="12"/>
        <v>5480066.8799999999</v>
      </c>
    </row>
    <row r="27" spans="1:7" x14ac:dyDescent="0.2">
      <c r="A27" s="14" t="s">
        <v>31</v>
      </c>
      <c r="B27" s="5">
        <v>5605000</v>
      </c>
      <c r="C27" s="5">
        <v>0</v>
      </c>
      <c r="D27" s="5">
        <f t="shared" si="11"/>
        <v>5605000</v>
      </c>
      <c r="E27" s="5">
        <v>553752.75</v>
      </c>
      <c r="F27" s="5">
        <v>553752.75</v>
      </c>
      <c r="G27" s="5">
        <f t="shared" si="12"/>
        <v>5051247.25</v>
      </c>
    </row>
    <row r="28" spans="1:7" x14ac:dyDescent="0.2">
      <c r="A28" s="14" t="s">
        <v>32</v>
      </c>
      <c r="B28" s="5">
        <v>2265830</v>
      </c>
      <c r="C28" s="5">
        <v>0</v>
      </c>
      <c r="D28" s="5">
        <f t="shared" si="11"/>
        <v>2265830</v>
      </c>
      <c r="E28" s="5">
        <v>371930.88</v>
      </c>
      <c r="F28" s="5">
        <v>371930.88</v>
      </c>
      <c r="G28" s="5">
        <f t="shared" si="12"/>
        <v>1893899.12</v>
      </c>
    </row>
    <row r="29" spans="1:7" x14ac:dyDescent="0.2">
      <c r="A29" s="14" t="s">
        <v>33</v>
      </c>
      <c r="B29" s="5">
        <v>1035000</v>
      </c>
      <c r="C29" s="5">
        <v>0</v>
      </c>
      <c r="D29" s="5">
        <f t="shared" si="11"/>
        <v>1035000</v>
      </c>
      <c r="E29" s="5">
        <v>43120.27</v>
      </c>
      <c r="F29" s="5">
        <v>43120.27</v>
      </c>
      <c r="G29" s="5">
        <f t="shared" si="12"/>
        <v>991879.73</v>
      </c>
    </row>
    <row r="30" spans="1:7" x14ac:dyDescent="0.2">
      <c r="A30" s="14" t="s">
        <v>34</v>
      </c>
      <c r="B30" s="5">
        <v>345000</v>
      </c>
      <c r="C30" s="5">
        <v>0</v>
      </c>
      <c r="D30" s="5">
        <f t="shared" si="11"/>
        <v>345000</v>
      </c>
      <c r="E30" s="5">
        <v>1273</v>
      </c>
      <c r="F30" s="5">
        <v>1273</v>
      </c>
      <c r="G30" s="5">
        <f t="shared" si="12"/>
        <v>343727</v>
      </c>
    </row>
    <row r="31" spans="1:7" x14ac:dyDescent="0.2">
      <c r="A31" s="14" t="s">
        <v>35</v>
      </c>
      <c r="B31" s="5">
        <v>461500</v>
      </c>
      <c r="C31" s="5">
        <v>253000</v>
      </c>
      <c r="D31" s="5">
        <f t="shared" si="11"/>
        <v>714500</v>
      </c>
      <c r="E31" s="5">
        <v>282740.03999999998</v>
      </c>
      <c r="F31" s="5">
        <v>282740.03999999998</v>
      </c>
      <c r="G31" s="5">
        <f t="shared" si="12"/>
        <v>431759.96</v>
      </c>
    </row>
    <row r="32" spans="1:7" x14ac:dyDescent="0.2">
      <c r="A32" s="14" t="s">
        <v>36</v>
      </c>
      <c r="B32" s="5">
        <v>1502412</v>
      </c>
      <c r="C32" s="5">
        <v>0</v>
      </c>
      <c r="D32" s="5">
        <f t="shared" si="11"/>
        <v>1502412</v>
      </c>
      <c r="E32" s="5">
        <v>245195.26</v>
      </c>
      <c r="F32" s="5">
        <v>168999.76</v>
      </c>
      <c r="G32" s="5">
        <f t="shared" si="12"/>
        <v>1257216.74</v>
      </c>
    </row>
    <row r="33" spans="1:7" x14ac:dyDescent="0.2">
      <c r="A33" s="17" t="s">
        <v>81</v>
      </c>
      <c r="B33" s="5">
        <f>+B34+B35+B36+B37+B38+B39+B40+B41+B42</f>
        <v>7116000</v>
      </c>
      <c r="C33" s="5">
        <f t="shared" ref="C33" si="13">+C34+C35+C36+C37+C38+C39+C40+C41+C42</f>
        <v>0</v>
      </c>
      <c r="D33" s="5">
        <f t="shared" ref="D33" si="14">+D34+D35+D36+D37+D38+D39+D40+D41+D42</f>
        <v>7116000</v>
      </c>
      <c r="E33" s="5">
        <f t="shared" ref="E33" si="15">+E34+E35+E36+E37+E38+E39+E40+E41+E42</f>
        <v>6344000</v>
      </c>
      <c r="F33" s="5">
        <f t="shared" ref="F33" si="16">+F34+F35+F36+F37+F38+F39+F40+F41+F42</f>
        <v>6344000</v>
      </c>
      <c r="G33" s="5">
        <f t="shared" ref="G33" si="17">+G34+G35+G36+G37+G38+G39+G40+G41+G42</f>
        <v>772000</v>
      </c>
    </row>
    <row r="34" spans="1:7" x14ac:dyDescent="0.2">
      <c r="A34" s="14" t="s">
        <v>37</v>
      </c>
      <c r="B34" s="5">
        <v>0</v>
      </c>
      <c r="C34" s="5">
        <v>0</v>
      </c>
      <c r="D34" s="5">
        <f t="shared" ref="D34:D42" si="18">+B34+C34</f>
        <v>0</v>
      </c>
      <c r="E34" s="5">
        <v>0</v>
      </c>
      <c r="F34" s="5">
        <v>0</v>
      </c>
      <c r="G34" s="5">
        <f t="shared" ref="G34:G42" si="19">+D34-E34</f>
        <v>0</v>
      </c>
    </row>
    <row r="35" spans="1:7" x14ac:dyDescent="0.2">
      <c r="A35" s="14" t="s">
        <v>38</v>
      </c>
      <c r="B35" s="5">
        <v>0</v>
      </c>
      <c r="C35" s="5">
        <v>0</v>
      </c>
      <c r="D35" s="5">
        <f t="shared" si="18"/>
        <v>0</v>
      </c>
      <c r="E35" s="5">
        <v>0</v>
      </c>
      <c r="F35" s="5">
        <v>0</v>
      </c>
      <c r="G35" s="5">
        <f t="shared" si="19"/>
        <v>0</v>
      </c>
    </row>
    <row r="36" spans="1:7" x14ac:dyDescent="0.2">
      <c r="A36" s="14" t="s">
        <v>39</v>
      </c>
      <c r="B36" s="5">
        <v>0</v>
      </c>
      <c r="C36" s="5">
        <v>0</v>
      </c>
      <c r="D36" s="5">
        <f t="shared" si="18"/>
        <v>0</v>
      </c>
      <c r="E36" s="5">
        <v>0</v>
      </c>
      <c r="F36" s="5">
        <v>0</v>
      </c>
      <c r="G36" s="5">
        <f t="shared" si="19"/>
        <v>0</v>
      </c>
    </row>
    <row r="37" spans="1:7" x14ac:dyDescent="0.2">
      <c r="A37" s="14" t="s">
        <v>40</v>
      </c>
      <c r="B37" s="5">
        <v>7116000</v>
      </c>
      <c r="C37" s="5">
        <v>0</v>
      </c>
      <c r="D37" s="5">
        <f t="shared" si="18"/>
        <v>7116000</v>
      </c>
      <c r="E37" s="5">
        <v>6344000</v>
      </c>
      <c r="F37" s="5">
        <v>6344000</v>
      </c>
      <c r="G37" s="5">
        <f t="shared" si="19"/>
        <v>772000</v>
      </c>
    </row>
    <row r="38" spans="1:7" x14ac:dyDescent="0.2">
      <c r="A38" s="14" t="s">
        <v>41</v>
      </c>
      <c r="B38" s="5">
        <v>0</v>
      </c>
      <c r="C38" s="5">
        <v>0</v>
      </c>
      <c r="D38" s="5">
        <f t="shared" si="18"/>
        <v>0</v>
      </c>
      <c r="E38" s="5">
        <v>0</v>
      </c>
      <c r="F38" s="5">
        <v>0</v>
      </c>
      <c r="G38" s="5">
        <f t="shared" si="19"/>
        <v>0</v>
      </c>
    </row>
    <row r="39" spans="1:7" x14ac:dyDescent="0.2">
      <c r="A39" s="14" t="s">
        <v>42</v>
      </c>
      <c r="B39" s="5">
        <v>0</v>
      </c>
      <c r="C39" s="5">
        <v>0</v>
      </c>
      <c r="D39" s="5">
        <f t="shared" si="18"/>
        <v>0</v>
      </c>
      <c r="E39" s="5">
        <v>0</v>
      </c>
      <c r="F39" s="5">
        <v>0</v>
      </c>
      <c r="G39" s="5">
        <f t="shared" si="19"/>
        <v>0</v>
      </c>
    </row>
    <row r="40" spans="1:7" x14ac:dyDescent="0.2">
      <c r="A40" s="14" t="s">
        <v>43</v>
      </c>
      <c r="B40" s="5">
        <v>0</v>
      </c>
      <c r="C40" s="5">
        <v>0</v>
      </c>
      <c r="D40" s="5">
        <f t="shared" si="18"/>
        <v>0</v>
      </c>
      <c r="E40" s="5">
        <v>0</v>
      </c>
      <c r="F40" s="5">
        <v>0</v>
      </c>
      <c r="G40" s="5">
        <f t="shared" si="19"/>
        <v>0</v>
      </c>
    </row>
    <row r="41" spans="1:7" x14ac:dyDescent="0.2">
      <c r="A41" s="14" t="s">
        <v>44</v>
      </c>
      <c r="B41" s="5">
        <v>0</v>
      </c>
      <c r="C41" s="5">
        <v>0</v>
      </c>
      <c r="D41" s="5">
        <f t="shared" si="18"/>
        <v>0</v>
      </c>
      <c r="E41" s="5">
        <v>0</v>
      </c>
      <c r="F41" s="5">
        <v>0</v>
      </c>
      <c r="G41" s="5">
        <f t="shared" si="19"/>
        <v>0</v>
      </c>
    </row>
    <row r="42" spans="1:7" x14ac:dyDescent="0.2">
      <c r="A42" s="14" t="s">
        <v>45</v>
      </c>
      <c r="B42" s="5">
        <v>0</v>
      </c>
      <c r="C42" s="5">
        <v>0</v>
      </c>
      <c r="D42" s="5">
        <f t="shared" si="18"/>
        <v>0</v>
      </c>
      <c r="E42" s="5">
        <v>0</v>
      </c>
      <c r="F42" s="5">
        <v>0</v>
      </c>
      <c r="G42" s="5">
        <f t="shared" si="19"/>
        <v>0</v>
      </c>
    </row>
    <row r="43" spans="1:7" x14ac:dyDescent="0.2">
      <c r="A43" s="17" t="s">
        <v>82</v>
      </c>
      <c r="B43" s="5">
        <f>+B44+B45+B46+B47+B48+B49+B50+B51+B52</f>
        <v>13410150</v>
      </c>
      <c r="C43" s="5">
        <f t="shared" ref="C43" si="20">+C44+C45+C46+C47+C48+C49+C50+C51+C52</f>
        <v>0</v>
      </c>
      <c r="D43" s="5">
        <f t="shared" ref="D43" si="21">+D44+D45+D46+D47+D48+D49+D50+D51+D52</f>
        <v>13410150</v>
      </c>
      <c r="E43" s="5">
        <f t="shared" ref="E43" si="22">+E44+E45+E46+E47+E48+E49+E50+E51+E52</f>
        <v>394130.23000000004</v>
      </c>
      <c r="F43" s="5">
        <f t="shared" ref="F43" si="23">+F44+F45+F46+F47+F48+F49+F50+F51+F52</f>
        <v>394130.23000000004</v>
      </c>
      <c r="G43" s="5">
        <f t="shared" ref="G43" si="24">+G44+G45+G46+G47+G48+G49+G50+G51+G52</f>
        <v>13016019.77</v>
      </c>
    </row>
    <row r="44" spans="1:7" x14ac:dyDescent="0.2">
      <c r="A44" s="14" t="s">
        <v>46</v>
      </c>
      <c r="B44" s="5">
        <v>1131500</v>
      </c>
      <c r="C44" s="5">
        <v>-180000</v>
      </c>
      <c r="D44" s="5">
        <f t="shared" ref="D44:D52" si="25">+B44+C44</f>
        <v>951500</v>
      </c>
      <c r="E44" s="5">
        <v>388341.83</v>
      </c>
      <c r="F44" s="5">
        <v>388341.83</v>
      </c>
      <c r="G44" s="5">
        <f t="shared" ref="G44:G52" si="26">+D44-E44</f>
        <v>563158.16999999993</v>
      </c>
    </row>
    <row r="45" spans="1:7" x14ac:dyDescent="0.2">
      <c r="A45" s="14" t="s">
        <v>47</v>
      </c>
      <c r="B45" s="5">
        <v>140000</v>
      </c>
      <c r="C45" s="5">
        <v>0</v>
      </c>
      <c r="D45" s="5">
        <f t="shared" si="25"/>
        <v>140000</v>
      </c>
      <c r="E45" s="5">
        <v>5788.4</v>
      </c>
      <c r="F45" s="5">
        <v>5788.4</v>
      </c>
      <c r="G45" s="5">
        <f t="shared" si="26"/>
        <v>134211.6</v>
      </c>
    </row>
    <row r="46" spans="1:7" x14ac:dyDescent="0.2">
      <c r="A46" s="14" t="s">
        <v>48</v>
      </c>
      <c r="B46" s="5">
        <v>0</v>
      </c>
      <c r="C46" s="5">
        <v>0</v>
      </c>
      <c r="D46" s="5">
        <f t="shared" si="25"/>
        <v>0</v>
      </c>
      <c r="E46" s="5">
        <v>0</v>
      </c>
      <c r="F46" s="5">
        <v>0</v>
      </c>
      <c r="G46" s="5">
        <f t="shared" si="26"/>
        <v>0</v>
      </c>
    </row>
    <row r="47" spans="1:7" x14ac:dyDescent="0.2">
      <c r="A47" s="14" t="s">
        <v>49</v>
      </c>
      <c r="B47" s="5">
        <v>1235000</v>
      </c>
      <c r="C47" s="5">
        <v>180000</v>
      </c>
      <c r="D47" s="5">
        <f t="shared" si="25"/>
        <v>1415000</v>
      </c>
      <c r="E47" s="5">
        <v>0</v>
      </c>
      <c r="F47" s="5">
        <v>0</v>
      </c>
      <c r="G47" s="5">
        <f t="shared" si="26"/>
        <v>1415000</v>
      </c>
    </row>
    <row r="48" spans="1:7" x14ac:dyDescent="0.2">
      <c r="A48" s="14" t="s">
        <v>50</v>
      </c>
      <c r="B48" s="5">
        <v>0</v>
      </c>
      <c r="C48" s="5">
        <v>0</v>
      </c>
      <c r="D48" s="5">
        <f t="shared" si="25"/>
        <v>0</v>
      </c>
      <c r="E48" s="5">
        <v>0</v>
      </c>
      <c r="F48" s="5">
        <v>0</v>
      </c>
      <c r="G48" s="5">
        <f t="shared" si="26"/>
        <v>0</v>
      </c>
    </row>
    <row r="49" spans="1:7" x14ac:dyDescent="0.2">
      <c r="A49" s="14" t="s">
        <v>51</v>
      </c>
      <c r="B49" s="5">
        <v>201500</v>
      </c>
      <c r="C49" s="5">
        <v>0</v>
      </c>
      <c r="D49" s="5">
        <f t="shared" si="25"/>
        <v>201500</v>
      </c>
      <c r="E49" s="5">
        <v>0</v>
      </c>
      <c r="F49" s="5">
        <v>0</v>
      </c>
      <c r="G49" s="5">
        <f t="shared" si="26"/>
        <v>201500</v>
      </c>
    </row>
    <row r="50" spans="1:7" x14ac:dyDescent="0.2">
      <c r="A50" s="14" t="s">
        <v>52</v>
      </c>
      <c r="B50" s="5">
        <v>0</v>
      </c>
      <c r="C50" s="5">
        <v>0</v>
      </c>
      <c r="D50" s="5">
        <f t="shared" si="25"/>
        <v>0</v>
      </c>
      <c r="E50" s="5">
        <v>0</v>
      </c>
      <c r="F50" s="5">
        <v>0</v>
      </c>
      <c r="G50" s="5">
        <f t="shared" si="26"/>
        <v>0</v>
      </c>
    </row>
    <row r="51" spans="1:7" x14ac:dyDescent="0.2">
      <c r="A51" s="14" t="s">
        <v>53</v>
      </c>
      <c r="B51" s="5">
        <v>10000000</v>
      </c>
      <c r="C51" s="5">
        <v>0</v>
      </c>
      <c r="D51" s="5">
        <f t="shared" si="25"/>
        <v>10000000</v>
      </c>
      <c r="E51" s="5">
        <v>0</v>
      </c>
      <c r="F51" s="5">
        <v>0</v>
      </c>
      <c r="G51" s="5">
        <f t="shared" si="26"/>
        <v>10000000</v>
      </c>
    </row>
    <row r="52" spans="1:7" x14ac:dyDescent="0.2">
      <c r="A52" s="14" t="s">
        <v>54</v>
      </c>
      <c r="B52" s="5">
        <v>702150</v>
      </c>
      <c r="C52" s="5">
        <v>0</v>
      </c>
      <c r="D52" s="5">
        <f t="shared" si="25"/>
        <v>702150</v>
      </c>
      <c r="E52" s="5">
        <v>0</v>
      </c>
      <c r="F52" s="5">
        <v>0</v>
      </c>
      <c r="G52" s="5">
        <f t="shared" si="26"/>
        <v>702150</v>
      </c>
    </row>
    <row r="53" spans="1:7" x14ac:dyDescent="0.2">
      <c r="A53" s="17" t="s">
        <v>55</v>
      </c>
      <c r="B53" s="5">
        <f>+B54+B55+B56</f>
        <v>31155117</v>
      </c>
      <c r="C53" s="5">
        <f t="shared" ref="C53" si="27">+C54+C55+C56</f>
        <v>0</v>
      </c>
      <c r="D53" s="5">
        <f t="shared" ref="D53" si="28">+D54+D55+D56</f>
        <v>31155117</v>
      </c>
      <c r="E53" s="5">
        <f t="shared" ref="E53" si="29">+E54+E55+E56</f>
        <v>0</v>
      </c>
      <c r="F53" s="5">
        <f t="shared" ref="F53" si="30">+F54+F55+F56</f>
        <v>0</v>
      </c>
      <c r="G53" s="5">
        <f t="shared" ref="G53" si="31">+G54+G55+G56</f>
        <v>31155117</v>
      </c>
    </row>
    <row r="54" spans="1:7" x14ac:dyDescent="0.2">
      <c r="A54" s="14" t="s">
        <v>56</v>
      </c>
      <c r="B54" s="5">
        <v>0</v>
      </c>
      <c r="C54" s="5">
        <v>0</v>
      </c>
      <c r="D54" s="5">
        <f t="shared" ref="D54:D56" si="32">+B54+C54</f>
        <v>0</v>
      </c>
      <c r="E54" s="5">
        <v>0</v>
      </c>
      <c r="F54" s="5">
        <v>0</v>
      </c>
      <c r="G54" s="5">
        <f t="shared" ref="G54:G56" si="33">+D54-E54</f>
        <v>0</v>
      </c>
    </row>
    <row r="55" spans="1:7" x14ac:dyDescent="0.2">
      <c r="A55" s="14" t="s">
        <v>57</v>
      </c>
      <c r="B55" s="5">
        <v>31155117</v>
      </c>
      <c r="C55" s="5">
        <v>0</v>
      </c>
      <c r="D55" s="5">
        <f t="shared" si="32"/>
        <v>31155117</v>
      </c>
      <c r="E55" s="5">
        <v>0</v>
      </c>
      <c r="F55" s="5">
        <v>0</v>
      </c>
      <c r="G55" s="5">
        <f t="shared" si="33"/>
        <v>31155117</v>
      </c>
    </row>
    <row r="56" spans="1:7" x14ac:dyDescent="0.2">
      <c r="A56" s="14" t="s">
        <v>58</v>
      </c>
      <c r="B56" s="5">
        <v>0</v>
      </c>
      <c r="C56" s="5">
        <v>0</v>
      </c>
      <c r="D56" s="5">
        <f t="shared" si="32"/>
        <v>0</v>
      </c>
      <c r="E56" s="5">
        <v>0</v>
      </c>
      <c r="F56" s="5">
        <v>0</v>
      </c>
      <c r="G56" s="5">
        <f t="shared" si="33"/>
        <v>0</v>
      </c>
    </row>
    <row r="57" spans="1:7" x14ac:dyDescent="0.2">
      <c r="A57" s="17" t="s">
        <v>78</v>
      </c>
      <c r="B57" s="5">
        <f>+B58+B59+B60+B61+B62+B63+B64</f>
        <v>0</v>
      </c>
      <c r="C57" s="5">
        <f t="shared" ref="C57:G57" si="34">+C58+C59+C60+C61+C62+C63+C64</f>
        <v>0</v>
      </c>
      <c r="D57" s="5">
        <f t="shared" si="34"/>
        <v>0</v>
      </c>
      <c r="E57" s="5">
        <f t="shared" si="34"/>
        <v>0</v>
      </c>
      <c r="F57" s="5">
        <f t="shared" si="34"/>
        <v>0</v>
      </c>
      <c r="G57" s="5">
        <f t="shared" si="34"/>
        <v>0</v>
      </c>
    </row>
    <row r="58" spans="1:7" x14ac:dyDescent="0.2">
      <c r="A58" s="14" t="s">
        <v>59</v>
      </c>
      <c r="B58" s="5">
        <v>0</v>
      </c>
      <c r="C58" s="5">
        <v>0</v>
      </c>
      <c r="D58" s="5">
        <f t="shared" ref="D58:D64" si="35">+B58+C58</f>
        <v>0</v>
      </c>
      <c r="E58" s="5">
        <v>0</v>
      </c>
      <c r="F58" s="5">
        <v>0</v>
      </c>
      <c r="G58" s="5">
        <f t="shared" ref="G58:G64" si="36">+D58-E58</f>
        <v>0</v>
      </c>
    </row>
    <row r="59" spans="1:7" x14ac:dyDescent="0.2">
      <c r="A59" s="14" t="s">
        <v>60</v>
      </c>
      <c r="B59" s="5">
        <v>0</v>
      </c>
      <c r="C59" s="5">
        <v>0</v>
      </c>
      <c r="D59" s="5">
        <f t="shared" si="35"/>
        <v>0</v>
      </c>
      <c r="E59" s="5">
        <v>0</v>
      </c>
      <c r="F59" s="5">
        <v>0</v>
      </c>
      <c r="G59" s="5">
        <f t="shared" si="36"/>
        <v>0</v>
      </c>
    </row>
    <row r="60" spans="1:7" x14ac:dyDescent="0.2">
      <c r="A60" s="14" t="s">
        <v>61</v>
      </c>
      <c r="B60" s="5">
        <v>0</v>
      </c>
      <c r="C60" s="5">
        <v>0</v>
      </c>
      <c r="D60" s="5">
        <f t="shared" si="35"/>
        <v>0</v>
      </c>
      <c r="E60" s="5">
        <v>0</v>
      </c>
      <c r="F60" s="5">
        <v>0</v>
      </c>
      <c r="G60" s="5">
        <f t="shared" si="36"/>
        <v>0</v>
      </c>
    </row>
    <row r="61" spans="1:7" x14ac:dyDescent="0.2">
      <c r="A61" s="14" t="s">
        <v>62</v>
      </c>
      <c r="B61" s="5">
        <v>0</v>
      </c>
      <c r="C61" s="5">
        <v>0</v>
      </c>
      <c r="D61" s="5">
        <f t="shared" si="35"/>
        <v>0</v>
      </c>
      <c r="E61" s="5">
        <v>0</v>
      </c>
      <c r="F61" s="5">
        <v>0</v>
      </c>
      <c r="G61" s="5">
        <f t="shared" si="36"/>
        <v>0</v>
      </c>
    </row>
    <row r="62" spans="1:7" x14ac:dyDescent="0.2">
      <c r="A62" s="14" t="s">
        <v>63</v>
      </c>
      <c r="B62" s="5">
        <v>0</v>
      </c>
      <c r="C62" s="5">
        <v>0</v>
      </c>
      <c r="D62" s="5">
        <f t="shared" si="35"/>
        <v>0</v>
      </c>
      <c r="E62" s="5">
        <v>0</v>
      </c>
      <c r="F62" s="5">
        <v>0</v>
      </c>
      <c r="G62" s="5">
        <f t="shared" si="36"/>
        <v>0</v>
      </c>
    </row>
    <row r="63" spans="1:7" x14ac:dyDescent="0.2">
      <c r="A63" s="14" t="s">
        <v>64</v>
      </c>
      <c r="B63" s="5">
        <v>0</v>
      </c>
      <c r="C63" s="5">
        <v>0</v>
      </c>
      <c r="D63" s="5">
        <f t="shared" si="35"/>
        <v>0</v>
      </c>
      <c r="E63" s="5">
        <v>0</v>
      </c>
      <c r="F63" s="5">
        <v>0</v>
      </c>
      <c r="G63" s="5">
        <f t="shared" si="36"/>
        <v>0</v>
      </c>
    </row>
    <row r="64" spans="1:7" x14ac:dyDescent="0.2">
      <c r="A64" s="14" t="s">
        <v>65</v>
      </c>
      <c r="B64" s="5">
        <v>0</v>
      </c>
      <c r="C64" s="5">
        <v>0</v>
      </c>
      <c r="D64" s="5">
        <f t="shared" si="35"/>
        <v>0</v>
      </c>
      <c r="E64" s="5">
        <v>0</v>
      </c>
      <c r="F64" s="5">
        <v>0</v>
      </c>
      <c r="G64" s="5">
        <f t="shared" si="36"/>
        <v>0</v>
      </c>
    </row>
    <row r="65" spans="1:7" x14ac:dyDescent="0.2">
      <c r="A65" s="17" t="s">
        <v>79</v>
      </c>
      <c r="B65" s="5">
        <f>+B66+B67+B68</f>
        <v>0</v>
      </c>
      <c r="C65" s="5">
        <f t="shared" ref="C65:G65" si="37">+C66+C67+C68</f>
        <v>0</v>
      </c>
      <c r="D65" s="5">
        <f t="shared" si="37"/>
        <v>0</v>
      </c>
      <c r="E65" s="5">
        <f t="shared" si="37"/>
        <v>0</v>
      </c>
      <c r="F65" s="5">
        <f t="shared" si="37"/>
        <v>0</v>
      </c>
      <c r="G65" s="5">
        <f t="shared" si="37"/>
        <v>0</v>
      </c>
    </row>
    <row r="66" spans="1:7" x14ac:dyDescent="0.2">
      <c r="A66" s="14" t="s">
        <v>66</v>
      </c>
      <c r="B66" s="5">
        <v>0</v>
      </c>
      <c r="C66" s="5">
        <v>0</v>
      </c>
      <c r="D66" s="5">
        <f t="shared" ref="D66:D68" si="38">+B66+C66</f>
        <v>0</v>
      </c>
      <c r="E66" s="5">
        <v>0</v>
      </c>
      <c r="F66" s="5">
        <v>0</v>
      </c>
      <c r="G66" s="5">
        <f t="shared" ref="G66:G68" si="39">+D66-E66</f>
        <v>0</v>
      </c>
    </row>
    <row r="67" spans="1:7" x14ac:dyDescent="0.2">
      <c r="A67" s="14" t="s">
        <v>67</v>
      </c>
      <c r="B67" s="5">
        <v>0</v>
      </c>
      <c r="C67" s="5">
        <v>0</v>
      </c>
      <c r="D67" s="5">
        <f t="shared" si="38"/>
        <v>0</v>
      </c>
      <c r="E67" s="5">
        <v>0</v>
      </c>
      <c r="F67" s="5">
        <v>0</v>
      </c>
      <c r="G67" s="5">
        <f t="shared" si="39"/>
        <v>0</v>
      </c>
    </row>
    <row r="68" spans="1:7" x14ac:dyDescent="0.2">
      <c r="A68" s="14" t="s">
        <v>68</v>
      </c>
      <c r="B68" s="5">
        <v>0</v>
      </c>
      <c r="C68" s="5">
        <v>0</v>
      </c>
      <c r="D68" s="5">
        <f t="shared" si="38"/>
        <v>0</v>
      </c>
      <c r="E68" s="5">
        <v>0</v>
      </c>
      <c r="F68" s="5">
        <v>0</v>
      </c>
      <c r="G68" s="5">
        <f t="shared" si="39"/>
        <v>0</v>
      </c>
    </row>
    <row r="69" spans="1:7" x14ac:dyDescent="0.2">
      <c r="A69" s="17" t="s">
        <v>69</v>
      </c>
      <c r="B69" s="5">
        <f>+B70+B71+B72+B73+B74+B75+B76</f>
        <v>0</v>
      </c>
      <c r="C69" s="5">
        <f t="shared" ref="C69:G69" si="40">+C70+C71+C72+C73+C74+C75+C76</f>
        <v>0</v>
      </c>
      <c r="D69" s="5">
        <f t="shared" si="40"/>
        <v>0</v>
      </c>
      <c r="E69" s="5">
        <f t="shared" si="40"/>
        <v>0</v>
      </c>
      <c r="F69" s="5">
        <f t="shared" si="40"/>
        <v>0</v>
      </c>
      <c r="G69" s="5">
        <f t="shared" si="40"/>
        <v>0</v>
      </c>
    </row>
    <row r="70" spans="1:7" x14ac:dyDescent="0.2">
      <c r="A70" s="14" t="s">
        <v>70</v>
      </c>
      <c r="B70" s="5">
        <v>0</v>
      </c>
      <c r="C70" s="5">
        <v>0</v>
      </c>
      <c r="D70" s="5">
        <f t="shared" ref="D70:D76" si="41">+B70+C70</f>
        <v>0</v>
      </c>
      <c r="E70" s="5">
        <v>0</v>
      </c>
      <c r="F70" s="5">
        <v>0</v>
      </c>
      <c r="G70" s="5">
        <f t="shared" ref="G70:G76" si="42">+D70-E70</f>
        <v>0</v>
      </c>
    </row>
    <row r="71" spans="1:7" x14ac:dyDescent="0.2">
      <c r="A71" s="14" t="s">
        <v>71</v>
      </c>
      <c r="B71" s="5">
        <v>0</v>
      </c>
      <c r="C71" s="5">
        <v>0</v>
      </c>
      <c r="D71" s="5">
        <f t="shared" si="41"/>
        <v>0</v>
      </c>
      <c r="E71" s="5">
        <v>0</v>
      </c>
      <c r="F71" s="5">
        <v>0</v>
      </c>
      <c r="G71" s="5">
        <f t="shared" si="42"/>
        <v>0</v>
      </c>
    </row>
    <row r="72" spans="1:7" x14ac:dyDescent="0.2">
      <c r="A72" s="14" t="s">
        <v>72</v>
      </c>
      <c r="B72" s="5">
        <v>0</v>
      </c>
      <c r="C72" s="5">
        <v>0</v>
      </c>
      <c r="D72" s="5">
        <f t="shared" si="41"/>
        <v>0</v>
      </c>
      <c r="E72" s="5">
        <v>0</v>
      </c>
      <c r="F72" s="5">
        <v>0</v>
      </c>
      <c r="G72" s="5">
        <f t="shared" si="42"/>
        <v>0</v>
      </c>
    </row>
    <row r="73" spans="1:7" x14ac:dyDescent="0.2">
      <c r="A73" s="14" t="s">
        <v>73</v>
      </c>
      <c r="B73" s="5">
        <v>0</v>
      </c>
      <c r="C73" s="5">
        <v>0</v>
      </c>
      <c r="D73" s="5">
        <f t="shared" si="41"/>
        <v>0</v>
      </c>
      <c r="E73" s="5">
        <v>0</v>
      </c>
      <c r="F73" s="5">
        <v>0</v>
      </c>
      <c r="G73" s="5">
        <f t="shared" si="42"/>
        <v>0</v>
      </c>
    </row>
    <row r="74" spans="1:7" x14ac:dyDescent="0.2">
      <c r="A74" s="14" t="s">
        <v>74</v>
      </c>
      <c r="B74" s="5">
        <v>0</v>
      </c>
      <c r="C74" s="5">
        <v>0</v>
      </c>
      <c r="D74" s="5">
        <f t="shared" si="41"/>
        <v>0</v>
      </c>
      <c r="E74" s="5">
        <v>0</v>
      </c>
      <c r="F74" s="5">
        <v>0</v>
      </c>
      <c r="G74" s="5">
        <f t="shared" si="42"/>
        <v>0</v>
      </c>
    </row>
    <row r="75" spans="1:7" x14ac:dyDescent="0.2">
      <c r="A75" s="14" t="s">
        <v>75</v>
      </c>
      <c r="B75" s="5">
        <v>0</v>
      </c>
      <c r="C75" s="5">
        <v>0</v>
      </c>
      <c r="D75" s="5">
        <f t="shared" si="41"/>
        <v>0</v>
      </c>
      <c r="E75" s="5">
        <v>0</v>
      </c>
      <c r="F75" s="5">
        <v>0</v>
      </c>
      <c r="G75" s="5">
        <f t="shared" si="42"/>
        <v>0</v>
      </c>
    </row>
    <row r="76" spans="1:7" x14ac:dyDescent="0.2">
      <c r="A76" s="15" t="s">
        <v>76</v>
      </c>
      <c r="B76" s="6">
        <v>0</v>
      </c>
      <c r="C76" s="6">
        <v>0</v>
      </c>
      <c r="D76" s="6">
        <f t="shared" si="41"/>
        <v>0</v>
      </c>
      <c r="E76" s="6">
        <v>0</v>
      </c>
      <c r="F76" s="6">
        <v>0</v>
      </c>
      <c r="G76" s="6">
        <f t="shared" si="42"/>
        <v>0</v>
      </c>
    </row>
    <row r="77" spans="1:7" x14ac:dyDescent="0.2">
      <c r="A77" s="16" t="s">
        <v>77</v>
      </c>
      <c r="B77" s="7">
        <f>+B5+B13+B23+B33+B43+B53+B57+B65+B69</f>
        <v>138956679</v>
      </c>
      <c r="C77" s="7">
        <f t="shared" ref="C77:G77" si="43">+C5+C13+C23+C33+C43+C53+C57+C65+C69</f>
        <v>0</v>
      </c>
      <c r="D77" s="7">
        <f t="shared" si="43"/>
        <v>138956679</v>
      </c>
      <c r="E77" s="7">
        <f t="shared" si="43"/>
        <v>21258626.890000004</v>
      </c>
      <c r="F77" s="7">
        <f t="shared" si="43"/>
        <v>20592987.959999997</v>
      </c>
      <c r="G77" s="7">
        <f t="shared" si="43"/>
        <v>117698052.11</v>
      </c>
    </row>
    <row r="80" spans="1:7" ht="12.75" x14ac:dyDescent="0.2">
      <c r="A80" s="18" t="s">
        <v>84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2024-04-19T17:39:16Z</cp:lastPrinted>
  <dcterms:created xsi:type="dcterms:W3CDTF">2014-02-10T03:37:14Z</dcterms:created>
  <dcterms:modified xsi:type="dcterms:W3CDTF">2024-04-23T15:54:43Z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